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Puleo\Kims Documents 3\Budget\2022-2023\"/>
    </mc:Choice>
  </mc:AlternateContent>
  <xr:revisionPtr revIDLastSave="0" documentId="13_ncr:1_{A7B62722-7090-47AB-B914-B7E418D8D2AD}" xr6:coauthVersionLast="36" xr6:coauthVersionMax="36" xr10:uidLastSave="{00000000-0000-0000-0000-000000000000}"/>
  <bookViews>
    <workbookView xWindow="0" yWindow="0" windowWidth="28800" windowHeight="12225" xr2:uid="{0B37A717-19EE-49B6-BE7E-757F9113B9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E16" i="1"/>
  <c r="D11" i="1"/>
  <c r="C11" i="1"/>
  <c r="C13" i="1" s="1"/>
  <c r="E6" i="1"/>
  <c r="D13" i="1" l="1"/>
  <c r="D15" i="1" s="1"/>
  <c r="D14" i="1"/>
  <c r="C14" i="1"/>
  <c r="C15" i="1"/>
  <c r="E11" i="1"/>
</calcChain>
</file>

<file path=xl/sharedStrings.xml><?xml version="1.0" encoding="utf-8"?>
<sst xmlns="http://schemas.openxmlformats.org/spreadsheetml/2006/main" count="83" uniqueCount="81">
  <si>
    <t>Sherman Central School</t>
  </si>
  <si>
    <t>Contact Person: Kimberly R Oehlbeck</t>
  </si>
  <si>
    <t>Budgeted</t>
  </si>
  <si>
    <t>Proposed Budget</t>
  </si>
  <si>
    <t xml:space="preserve">Telephone Number:  716-761-6122 </t>
  </si>
  <si>
    <t>2021-22</t>
  </si>
  <si>
    <t>Percent Change</t>
  </si>
  <si>
    <t>(A)</t>
  </si>
  <si>
    <t>(B)</t>
  </si>
  <si>
    <t>(C)</t>
  </si>
  <si>
    <t xml:space="preserve">Total Budgeted Amount,  not Including Separate Propositions </t>
  </si>
  <si>
    <t>B.  Tax Levy to Support Library Debt, if Applicable</t>
  </si>
  <si>
    <t>D.  Total Tax Cap Reserve Amount Used to Reduce Current Year Levy, if Applicable</t>
  </si>
  <si>
    <t>F.  Permissible Exclusions to the School Tax Levy Limit</t>
  </si>
  <si>
    <r>
      <t xml:space="preserve">H.  Total Proposed  School Year Tax Levy, </t>
    </r>
    <r>
      <rPr>
        <u/>
        <sz val="12"/>
        <rFont val="Arial"/>
        <family val="2"/>
      </rPr>
      <t>Excluding</t>
    </r>
    <r>
      <rPr>
        <sz val="12"/>
        <rFont val="Arial"/>
        <family val="2"/>
      </rPr>
      <t xml:space="preserve"> Levy to Support Library Debt and/or Permissible Exclusions (E - B - F + D)</t>
    </r>
  </si>
  <si>
    <t>Public School Enrollment</t>
  </si>
  <si>
    <t>Consumer Price Index</t>
  </si>
  <si>
    <t>Actual</t>
  </si>
  <si>
    <t>Estimated</t>
  </si>
  <si>
    <t>(D)</t>
  </si>
  <si>
    <t>(E)</t>
  </si>
  <si>
    <t>Adjusted Restricted Fund Balance</t>
  </si>
  <si>
    <t>Assigned Appropriated Fund Balance</t>
  </si>
  <si>
    <t>Adjusted Unrestricted Fund Balance</t>
  </si>
  <si>
    <t>Adjusted Unrestricted Fund Balance as a Percent of the Total Budget</t>
  </si>
  <si>
    <t>Schedule of Reserve Funds</t>
  </si>
  <si>
    <t>Reserve Type</t>
  </si>
  <si>
    <t>Reserve Name</t>
  </si>
  <si>
    <t>Reserve Description *</t>
  </si>
  <si>
    <t xml:space="preserve">Capital                                                </t>
  </si>
  <si>
    <t>Capital Reserve</t>
  </si>
  <si>
    <t>To pay the cost of any object or purpose for which bonds may be issued.</t>
  </si>
  <si>
    <t>Repair</t>
  </si>
  <si>
    <t>To pay the cost of repairs to capital improvements or equipment.</t>
  </si>
  <si>
    <t>Workers’ Compensation</t>
  </si>
  <si>
    <t>Workers' Comp Reserve</t>
  </si>
  <si>
    <t>To pay for Workers Compensation and benefits.</t>
  </si>
  <si>
    <t>To pay the Workers Compensation premium for the school year</t>
  </si>
  <si>
    <t>Unemployment Insurance</t>
  </si>
  <si>
    <t>Unemployment Insurance Reserve</t>
  </si>
  <si>
    <t>To pay the cost of reimbursement to the State Unemployment Insurance Fund.</t>
  </si>
  <si>
    <t>Reserve for Tax Reduction</t>
  </si>
  <si>
    <t>For the gradual use of the proceeds of the sale of school district real property.</t>
  </si>
  <si>
    <t>Mandatory Reserve for Debt Service</t>
  </si>
  <si>
    <t>To cover debt service payments on outstanding obligations (bonds, BANS) after the sale of district capital assets or improvements.</t>
  </si>
  <si>
    <t>Insurance</t>
  </si>
  <si>
    <t>To pay liability, casualty, and other types of uninsured losses.</t>
  </si>
  <si>
    <t>Property Loss</t>
  </si>
  <si>
    <t>To establish and maintain a program of reserves to cover property loss.</t>
  </si>
  <si>
    <t>Liability</t>
  </si>
  <si>
    <t>To establish and maintain a program of reserves to cover liability claims incurred.</t>
  </si>
  <si>
    <t>Tax Certiorari</t>
  </si>
  <si>
    <t>To establish a reserve fund for tax certiorari settlements</t>
  </si>
  <si>
    <t>Reserve for Insurance Recoveries</t>
  </si>
  <si>
    <t>To account for unexpended proceeds of insurance recoveries at the fiscal year end.</t>
  </si>
  <si>
    <t>EBALR – Employee Benefit Accrued Liability</t>
  </si>
  <si>
    <t>Employee Benefit Reserve</t>
  </si>
  <si>
    <t>For the payment of accrued ‘employee benefits’ due to employees upon termination of service.</t>
  </si>
  <si>
    <t>To cover the compensated absence if an employee retires</t>
  </si>
  <si>
    <t>Retirement Contribution</t>
  </si>
  <si>
    <t>Retirement Reserve</t>
  </si>
  <si>
    <t>To fund employer retirement contributions to the State and Local Employees’ Retirement System</t>
  </si>
  <si>
    <t>Teachers Retirement Reserve</t>
  </si>
  <si>
    <t>To fund employer retirement contributions to the Teacher Retirement System</t>
  </si>
  <si>
    <t xml:space="preserve">          2022-23 Property Tax Report Card</t>
  </si>
  <si>
    <t>2022-23</t>
  </si>
  <si>
    <t>Reserve for Uncollected Taxes</t>
  </si>
  <si>
    <t>For unpaid taxes due certain city school districits not reimbursed by their city/county until the following fiscal year</t>
  </si>
  <si>
    <t>Single Other Reserve</t>
  </si>
  <si>
    <t>3/31/22 Actual Balance</t>
  </si>
  <si>
    <t>6/30/22 Estimated Ending Balance</t>
  </si>
  <si>
    <r>
      <t xml:space="preserve">A.  Proposed Tax Levy to Support the Total Budgeted Amount </t>
    </r>
    <r>
      <rPr>
        <vertAlign val="superscript"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 </t>
    </r>
  </si>
  <si>
    <r>
      <t>C.  Tax Levy for Non-Excludable Propositions, if Applicable</t>
    </r>
    <r>
      <rPr>
        <vertAlign val="superscript"/>
        <sz val="12"/>
        <rFont val="Arial"/>
        <family val="2"/>
      </rPr>
      <t xml:space="preserve"> 2</t>
    </r>
    <r>
      <rPr>
        <sz val="12"/>
        <rFont val="Arial"/>
        <family val="2"/>
      </rPr>
      <t xml:space="preserve"> </t>
    </r>
  </si>
  <si>
    <r>
      <t xml:space="preserve">E.  Total Proposed School Year Tax Levy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(A + B + C - D)</t>
    </r>
  </si>
  <si>
    <r>
      <t xml:space="preserve">G.  School Tax Levy Limit , </t>
    </r>
    <r>
      <rPr>
        <u/>
        <sz val="12"/>
        <rFont val="Arial"/>
        <family val="2"/>
      </rPr>
      <t>Excluding</t>
    </r>
    <r>
      <rPr>
        <sz val="12"/>
        <rFont val="Arial"/>
        <family val="2"/>
      </rPr>
      <t xml:space="preserve"> Levy for Permissible Exclusions</t>
    </r>
    <r>
      <rPr>
        <vertAlign val="superscript"/>
        <sz val="12"/>
        <rFont val="Arial"/>
        <family val="2"/>
      </rPr>
      <t xml:space="preserve"> 3</t>
    </r>
  </si>
  <si>
    <r>
      <t xml:space="preserve">I.  Difference: (G - H); (negative value requires 60.0% voter approval) 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</si>
  <si>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Not intended to use in the 22-23 school year</t>
  </si>
  <si>
    <t>To pay any Unemployment bills for the 22-23 school year</t>
  </si>
  <si>
    <t>To pay for the Employees' Retirement Systems bill for the 22-23 school year</t>
  </si>
  <si>
    <t>To pay a portion of the NYS Teachers' Retirement System bill for the 22-23 school year</t>
  </si>
  <si>
    <t>Intended Use of the Reserve in the 2022-23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</si>
</sst>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2" xfId="0" applyFont="1" applyFill="1" applyBorder="1" applyAlignment="1">
      <alignment horizontal="left" wrapText="1" inden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7" fontId="3" fillId="3" borderId="10" xfId="1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0" fontId="3" fillId="3" borderId="10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 indent="1"/>
    </xf>
    <xf numFmtId="10" fontId="3" fillId="0" borderId="18" xfId="0" applyNumberFormat="1" applyFont="1" applyBorder="1" applyAlignment="1">
      <alignment horizontal="right" vertical="center" wrapText="1"/>
    </xf>
    <xf numFmtId="10" fontId="3" fillId="0" borderId="18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0" fontId="3" fillId="2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3" fillId="2" borderId="2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164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6" xfId="0" applyFont="1" applyFill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 indent="1"/>
    </xf>
    <xf numFmtId="0" fontId="3" fillId="3" borderId="20" xfId="0" applyFont="1" applyFill="1" applyBorder="1" applyAlignment="1">
      <alignment horizontal="left" vertical="center" wrapText="1" indent="1"/>
    </xf>
    <xf numFmtId="0" fontId="6" fillId="3" borderId="8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indent="1"/>
    </xf>
    <xf numFmtId="0" fontId="3" fillId="2" borderId="15" xfId="0" applyFont="1" applyFill="1" applyBorder="1" applyAlignment="1">
      <alignment horizontal="left" vertical="center" wrapText="1" indent="1"/>
    </xf>
    <xf numFmtId="0" fontId="3" fillId="2" borderId="21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7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7" xfId="0" applyFont="1" applyBorder="1" applyAlignment="1">
      <alignment horizontal="left" indent="1"/>
    </xf>
    <xf numFmtId="0" fontId="3" fillId="3" borderId="8" xfId="0" applyFont="1" applyFill="1" applyBorder="1" applyAlignment="1">
      <alignment horizontal="left" vertical="center" wrapText="1" indent="1"/>
    </xf>
    <xf numFmtId="0" fontId="6" fillId="3" borderId="9" xfId="0" applyFont="1" applyFill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2357120</xdr:colOff>
      <xdr:row>28</xdr:row>
      <xdr:rowOff>142240</xdr:rowOff>
    </xdr:from>
    <xdr:to>
      <xdr:col>0</xdr:col>
      <xdr:colOff>2597171</xdr:colOff>
      <xdr:row>28</xdr:row>
      <xdr:rowOff>384196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68249F-83A2-40C7-8360-05B830C21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7120" y="12038965"/>
          <a:ext cx="240051" cy="241956"/>
        </a:xfrm>
        <a:prstGeom prst="rect">
          <a:avLst/>
        </a:prstGeom>
      </xdr:spPr>
    </xdr:pic>
    <xdr:clientData/>
  </xdr:twoCellAnchor>
  <xdr:twoCellAnchor editAs="oneCell">
    <xdr:from>
      <xdr:col>0</xdr:col>
      <xdr:colOff>2357120</xdr:colOff>
      <xdr:row>35</xdr:row>
      <xdr:rowOff>121920</xdr:rowOff>
    </xdr:from>
    <xdr:to>
      <xdr:col>0</xdr:col>
      <xdr:colOff>2597171</xdr:colOff>
      <xdr:row>35</xdr:row>
      <xdr:rowOff>371496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CCA43E-7B89-4DCE-B214-51291A0A7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7120" y="15466695"/>
          <a:ext cx="240051" cy="249576"/>
        </a:xfrm>
        <a:prstGeom prst="rect">
          <a:avLst/>
        </a:prstGeom>
      </xdr:spPr>
    </xdr:pic>
    <xdr:clientData/>
  </xdr:twoCellAnchor>
  <xdr:twoCellAnchor editAs="oneCell">
    <xdr:from>
      <xdr:col>0</xdr:col>
      <xdr:colOff>2367280</xdr:colOff>
      <xdr:row>36</xdr:row>
      <xdr:rowOff>101600</xdr:rowOff>
    </xdr:from>
    <xdr:to>
      <xdr:col>0</xdr:col>
      <xdr:colOff>2616856</xdr:colOff>
      <xdr:row>36</xdr:row>
      <xdr:rowOff>345461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62F9FA-0482-48AE-A34C-09255C6F0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7280" y="15913100"/>
          <a:ext cx="249576" cy="243861"/>
        </a:xfrm>
        <a:prstGeom prst="rect">
          <a:avLst/>
        </a:prstGeom>
      </xdr:spPr>
    </xdr:pic>
    <xdr:clientData/>
  </xdr:twoCellAnchor>
  <xdr:twoCellAnchor>
    <xdr:from>
      <xdr:col>0</xdr:col>
      <xdr:colOff>88900</xdr:colOff>
      <xdr:row>17</xdr:row>
      <xdr:rowOff>133259</xdr:rowOff>
    </xdr:from>
    <xdr:to>
      <xdr:col>3</xdr:col>
      <xdr:colOff>2350226</xdr:colOff>
      <xdr:row>17</xdr:row>
      <xdr:rowOff>936818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D8BC6692-89EF-4334-814D-E946D141A0C1}"/>
            </a:ext>
          </a:extLst>
        </xdr:cNvPr>
        <xdr:cNvSpPr txBox="1">
          <a:spLocks noChangeArrowheads="1"/>
        </xdr:cNvSpPr>
      </xdr:nvSpPr>
      <xdr:spPr bwMode="auto">
        <a:xfrm>
          <a:off x="88900" y="7229384"/>
          <a:ext cx="12672151" cy="80355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noAutofit/>
        </a:bodyPr>
        <a:lstStyle/>
        <a:p>
          <a:pPr algn="l" rtl="0">
            <a:lnSpc>
              <a:spcPts val="2100"/>
            </a:lnSpc>
            <a:defRPr sz="1000"/>
          </a:pPr>
          <a:r>
            <a:rPr lang="en-US" sz="14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Include any prior year reserve for excess tax levy, including interest.</a:t>
          </a:r>
        </a:p>
        <a:p>
          <a:pPr algn="l" rtl="0">
            <a:lnSpc>
              <a:spcPts val="2100"/>
            </a:lnSpc>
            <a:defRPr sz="1000"/>
          </a:pPr>
          <a:r>
            <a:rPr lang="en-US" sz="14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Tax levy associated with educational or transportation services propositions are not eligible for exclusion under the School Tax Levy Limit and may affect voter approval requirements. </a:t>
          </a:r>
        </a:p>
        <a:p>
          <a:pPr algn="l" rtl="0">
            <a:lnSpc>
              <a:spcPts val="2100"/>
            </a:lnSpc>
            <a:defRPr sz="1000"/>
          </a:pPr>
          <a:r>
            <a:rPr lang="en-US" sz="14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For 2021-22, include any carryover from 2020-21 and exclude any tax levy for library debt or prior year reserve for excess tax levy, including interest.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840A-48D4-413E-BE62-79242A34BD62}">
  <dimension ref="A1:F45"/>
  <sheetViews>
    <sheetView tabSelected="1" zoomScale="70" zoomScaleNormal="70" workbookViewId="0">
      <selection activeCell="D7" sqref="D7"/>
    </sheetView>
  </sheetViews>
  <sheetFormatPr defaultRowHeight="15" x14ac:dyDescent="0.25"/>
  <cols>
    <col min="1" max="2" width="44.28515625" customWidth="1"/>
    <col min="3" max="3" width="50" customWidth="1"/>
    <col min="4" max="4" width="37.28515625" customWidth="1"/>
    <col min="5" max="5" width="30.85546875" customWidth="1"/>
    <col min="6" max="6" width="67.5703125" customWidth="1"/>
  </cols>
  <sheetData>
    <row r="1" spans="1:6" ht="16.5" thickBot="1" x14ac:dyDescent="0.3">
      <c r="A1" s="61" t="s">
        <v>64</v>
      </c>
      <c r="B1" s="62"/>
      <c r="C1" s="62"/>
      <c r="D1" s="62"/>
      <c r="E1" s="28"/>
      <c r="F1" s="29"/>
    </row>
    <row r="2" spans="1:6" ht="16.5" thickBot="1" x14ac:dyDescent="0.3">
      <c r="A2" s="1" t="s">
        <v>0</v>
      </c>
      <c r="B2" s="30"/>
      <c r="C2" s="2"/>
      <c r="D2" s="2"/>
      <c r="E2" s="29"/>
      <c r="F2" s="29"/>
    </row>
    <row r="3" spans="1:6" ht="18" customHeight="1" x14ac:dyDescent="0.25">
      <c r="A3" s="3" t="s">
        <v>1</v>
      </c>
      <c r="B3" s="31"/>
      <c r="C3" s="4" t="s">
        <v>2</v>
      </c>
      <c r="D3" s="4" t="s">
        <v>3</v>
      </c>
      <c r="E3" s="4"/>
      <c r="F3" s="29"/>
    </row>
    <row r="4" spans="1:6" ht="20.25" customHeight="1" x14ac:dyDescent="0.25">
      <c r="A4" s="3" t="s">
        <v>4</v>
      </c>
      <c r="B4" s="32"/>
      <c r="C4" s="5" t="s">
        <v>5</v>
      </c>
      <c r="D4" s="5" t="s">
        <v>65</v>
      </c>
      <c r="E4" s="5" t="s">
        <v>6</v>
      </c>
      <c r="F4" s="29"/>
    </row>
    <row r="5" spans="1:6" ht="22.5" customHeight="1" thickBot="1" x14ac:dyDescent="0.3">
      <c r="A5" s="63"/>
      <c r="B5" s="64"/>
      <c r="C5" s="5" t="s">
        <v>7</v>
      </c>
      <c r="D5" s="5" t="s">
        <v>8</v>
      </c>
      <c r="E5" s="5" t="s">
        <v>9</v>
      </c>
      <c r="F5" s="29"/>
    </row>
    <row r="6" spans="1:6" ht="35.25" customHeight="1" thickTop="1" thickBot="1" x14ac:dyDescent="0.3">
      <c r="A6" s="65" t="s">
        <v>10</v>
      </c>
      <c r="B6" s="66"/>
      <c r="C6" s="6">
        <v>10638560</v>
      </c>
      <c r="D6" s="7">
        <v>11176500</v>
      </c>
      <c r="E6" s="8">
        <f>+(D6-C6)/C6</f>
        <v>5.0565114075589175E-2</v>
      </c>
      <c r="F6" s="29"/>
    </row>
    <row r="7" spans="1:6" ht="35.25" customHeight="1" thickTop="1" thickBot="1" x14ac:dyDescent="0.3">
      <c r="A7" s="51" t="s">
        <v>71</v>
      </c>
      <c r="B7" s="67"/>
      <c r="C7" s="9">
        <v>2804823</v>
      </c>
      <c r="D7" s="37">
        <v>2854476</v>
      </c>
      <c r="E7" s="9"/>
      <c r="F7" s="29"/>
    </row>
    <row r="8" spans="1:6" ht="35.25" customHeight="1" thickBot="1" x14ac:dyDescent="0.3">
      <c r="A8" s="53" t="s">
        <v>11</v>
      </c>
      <c r="B8" s="54"/>
      <c r="C8" s="9">
        <v>0</v>
      </c>
      <c r="D8" s="9">
        <v>0</v>
      </c>
      <c r="E8" s="9"/>
      <c r="F8" s="29"/>
    </row>
    <row r="9" spans="1:6" ht="35.25" customHeight="1" thickBot="1" x14ac:dyDescent="0.3">
      <c r="A9" s="47" t="s">
        <v>72</v>
      </c>
      <c r="B9" s="48"/>
      <c r="C9" s="10">
        <v>0</v>
      </c>
      <c r="D9" s="10">
        <v>0</v>
      </c>
      <c r="E9" s="10"/>
      <c r="F9" s="29"/>
    </row>
    <row r="10" spans="1:6" ht="35.25" customHeight="1" thickBot="1" x14ac:dyDescent="0.3">
      <c r="A10" s="47" t="s">
        <v>12</v>
      </c>
      <c r="B10" s="48"/>
      <c r="C10" s="11">
        <v>0</v>
      </c>
      <c r="D10" s="11">
        <v>0</v>
      </c>
      <c r="E10" s="11"/>
      <c r="F10" s="29"/>
    </row>
    <row r="11" spans="1:6" ht="35.25" customHeight="1" thickTop="1" thickBot="1" x14ac:dyDescent="0.3">
      <c r="A11" s="49" t="s">
        <v>73</v>
      </c>
      <c r="B11" s="50"/>
      <c r="C11" s="7">
        <f>+C7+C8+C9-C10</f>
        <v>2804823</v>
      </c>
      <c r="D11" s="38">
        <f>+D7+D8+D9-D10</f>
        <v>2854476</v>
      </c>
      <c r="E11" s="8">
        <f>+(D11-C11)/C11</f>
        <v>1.7702721348192025E-2</v>
      </c>
      <c r="F11" s="29"/>
    </row>
    <row r="12" spans="1:6" ht="33" customHeight="1" thickTop="1" thickBot="1" x14ac:dyDescent="0.3">
      <c r="A12" s="51" t="s">
        <v>13</v>
      </c>
      <c r="B12" s="52"/>
      <c r="C12" s="9">
        <v>199556</v>
      </c>
      <c r="D12" s="9">
        <v>184802</v>
      </c>
      <c r="E12" s="9"/>
      <c r="F12" s="29"/>
    </row>
    <row r="13" spans="1:6" ht="34.5" customHeight="1" thickBot="1" x14ac:dyDescent="0.3">
      <c r="A13" s="53" t="s">
        <v>74</v>
      </c>
      <c r="B13" s="54"/>
      <c r="C13" s="9">
        <f>+C11-C12</f>
        <v>2605267</v>
      </c>
      <c r="D13" s="9">
        <f>+D11-D12</f>
        <v>2669674</v>
      </c>
      <c r="E13" s="9"/>
      <c r="F13" s="29"/>
    </row>
    <row r="14" spans="1:6" ht="48.6" customHeight="1" thickBot="1" x14ac:dyDescent="0.3">
      <c r="A14" s="53" t="s">
        <v>14</v>
      </c>
      <c r="B14" s="54"/>
      <c r="C14" s="9">
        <f>+C11-C8-C12+C10</f>
        <v>2605267</v>
      </c>
      <c r="D14" s="9">
        <f>+D11-D8-D12+D10</f>
        <v>2669674</v>
      </c>
      <c r="E14" s="9"/>
      <c r="F14" s="29"/>
    </row>
    <row r="15" spans="1:6" ht="33" customHeight="1" thickBot="1" x14ac:dyDescent="0.3">
      <c r="A15" s="53" t="s">
        <v>75</v>
      </c>
      <c r="B15" s="55"/>
      <c r="C15" s="9">
        <f>+C13-C14</f>
        <v>0</v>
      </c>
      <c r="D15" s="9">
        <f>+D13-D14</f>
        <v>0</v>
      </c>
      <c r="E15" s="9"/>
      <c r="F15" s="29"/>
    </row>
    <row r="16" spans="1:6" ht="35.25" customHeight="1" thickBot="1" x14ac:dyDescent="0.3">
      <c r="A16" s="53" t="s">
        <v>15</v>
      </c>
      <c r="B16" s="56"/>
      <c r="C16" s="35">
        <v>424</v>
      </c>
      <c r="D16" s="36">
        <v>427</v>
      </c>
      <c r="E16" s="12">
        <f>+(D16-C16)/C16</f>
        <v>7.0754716981132077E-3</v>
      </c>
      <c r="F16" s="29"/>
    </row>
    <row r="17" spans="1:6" ht="27" customHeight="1" thickBot="1" x14ac:dyDescent="0.3">
      <c r="A17" s="53" t="s">
        <v>16</v>
      </c>
      <c r="B17" s="56"/>
      <c r="C17" s="13"/>
      <c r="D17" s="14"/>
      <c r="E17" s="15">
        <v>4.7E-2</v>
      </c>
      <c r="F17" s="29"/>
    </row>
    <row r="18" spans="1:6" ht="105" customHeight="1" thickBot="1" x14ac:dyDescent="0.3">
      <c r="A18" s="16"/>
      <c r="B18" s="16"/>
      <c r="C18" s="16"/>
      <c r="D18" s="16"/>
      <c r="E18" s="29"/>
      <c r="F18" s="29"/>
    </row>
    <row r="19" spans="1:6" ht="15.75" x14ac:dyDescent="0.25">
      <c r="A19" s="57"/>
      <c r="B19" s="59"/>
      <c r="C19" s="4" t="s">
        <v>17</v>
      </c>
      <c r="D19" s="17" t="s">
        <v>18</v>
      </c>
      <c r="E19" s="29"/>
      <c r="F19" s="29"/>
    </row>
    <row r="20" spans="1:6" ht="15.75" x14ac:dyDescent="0.25">
      <c r="A20" s="57"/>
      <c r="B20" s="59"/>
      <c r="C20" s="5" t="s">
        <v>5</v>
      </c>
      <c r="D20" s="5" t="s">
        <v>65</v>
      </c>
      <c r="E20" s="29"/>
      <c r="F20" s="29"/>
    </row>
    <row r="21" spans="1:6" ht="23.25" customHeight="1" thickBot="1" x14ac:dyDescent="0.3">
      <c r="A21" s="58"/>
      <c r="B21" s="60"/>
      <c r="C21" s="18" t="s">
        <v>19</v>
      </c>
      <c r="D21" s="19" t="s">
        <v>20</v>
      </c>
      <c r="E21" s="29"/>
      <c r="F21" s="29"/>
    </row>
    <row r="22" spans="1:6" ht="35.25" customHeight="1" thickBot="1" x14ac:dyDescent="0.3">
      <c r="A22" s="42" t="s">
        <v>21</v>
      </c>
      <c r="B22" s="43"/>
      <c r="C22" s="20">
        <v>1101420.6499999999</v>
      </c>
      <c r="D22" s="33">
        <v>1254827</v>
      </c>
      <c r="E22" s="29"/>
      <c r="F22" s="29"/>
    </row>
    <row r="23" spans="1:6" ht="35.25" customHeight="1" thickBot="1" x14ac:dyDescent="0.3">
      <c r="A23" s="42" t="s">
        <v>22</v>
      </c>
      <c r="B23" s="43"/>
      <c r="C23" s="33">
        <v>397809</v>
      </c>
      <c r="D23" s="33">
        <v>410584</v>
      </c>
      <c r="E23" s="29"/>
      <c r="F23" s="29"/>
    </row>
    <row r="24" spans="1:6" ht="35.25" customHeight="1" thickBot="1" x14ac:dyDescent="0.3">
      <c r="A24" s="42" t="s">
        <v>23</v>
      </c>
      <c r="B24" s="43"/>
      <c r="C24" s="20">
        <v>1022625</v>
      </c>
      <c r="D24" s="33">
        <v>974584</v>
      </c>
      <c r="E24" s="29"/>
      <c r="F24" s="29"/>
    </row>
    <row r="25" spans="1:6" ht="35.25" customHeight="1" thickBot="1" x14ac:dyDescent="0.3">
      <c r="A25" s="42" t="s">
        <v>24</v>
      </c>
      <c r="B25" s="43"/>
      <c r="C25" s="21">
        <f>+C24/C6</f>
        <v>9.6124381495239955E-2</v>
      </c>
      <c r="D25" s="34">
        <f>+D24/D6</f>
        <v>8.7199391580548472E-2</v>
      </c>
      <c r="E25" s="29"/>
      <c r="F25" s="29"/>
    </row>
    <row r="26" spans="1:6" ht="39" customHeight="1" thickBot="1" x14ac:dyDescent="0.3">
      <c r="A26" s="44" t="s">
        <v>25</v>
      </c>
      <c r="B26" s="45"/>
      <c r="C26" s="45"/>
      <c r="D26" s="46"/>
      <c r="E26" s="29"/>
      <c r="F26" s="29"/>
    </row>
    <row r="27" spans="1:6" x14ac:dyDescent="0.25">
      <c r="A27" s="39" t="s">
        <v>26</v>
      </c>
      <c r="B27" s="39" t="s">
        <v>27</v>
      </c>
      <c r="C27" s="39" t="s">
        <v>28</v>
      </c>
      <c r="D27" s="39" t="s">
        <v>69</v>
      </c>
      <c r="E27" s="39" t="s">
        <v>70</v>
      </c>
      <c r="F27" s="39" t="s">
        <v>80</v>
      </c>
    </row>
    <row r="28" spans="1:6" ht="19.899999999999999" customHeight="1" thickBot="1" x14ac:dyDescent="0.3">
      <c r="A28" s="40"/>
      <c r="B28" s="40"/>
      <c r="C28" s="40"/>
      <c r="D28" s="40"/>
      <c r="E28" s="40"/>
      <c r="F28" s="41"/>
    </row>
    <row r="29" spans="1:6" ht="33" customHeight="1" thickBot="1" x14ac:dyDescent="0.3">
      <c r="A29" s="22" t="s">
        <v>29</v>
      </c>
      <c r="B29" s="23" t="s">
        <v>30</v>
      </c>
      <c r="C29" s="23" t="s">
        <v>31</v>
      </c>
      <c r="D29" s="24">
        <v>203262.21</v>
      </c>
      <c r="E29" s="24">
        <v>403287.21</v>
      </c>
      <c r="F29" s="25" t="s">
        <v>76</v>
      </c>
    </row>
    <row r="30" spans="1:6" ht="35.25" customHeight="1" thickBot="1" x14ac:dyDescent="0.3">
      <c r="A30" s="22" t="s">
        <v>32</v>
      </c>
      <c r="B30" s="23"/>
      <c r="C30" s="23" t="s">
        <v>33</v>
      </c>
      <c r="D30" s="24"/>
      <c r="E30" s="24"/>
      <c r="F30" s="25"/>
    </row>
    <row r="31" spans="1:6" ht="24" customHeight="1" thickBot="1" x14ac:dyDescent="0.3">
      <c r="A31" s="22" t="s">
        <v>34</v>
      </c>
      <c r="B31" s="23" t="s">
        <v>35</v>
      </c>
      <c r="C31" s="23" t="s">
        <v>36</v>
      </c>
      <c r="D31" s="24">
        <v>52553.93</v>
      </c>
      <c r="E31" s="24">
        <v>102587.57</v>
      </c>
      <c r="F31" s="25" t="s">
        <v>37</v>
      </c>
    </row>
    <row r="32" spans="1:6" ht="40.5" customHeight="1" thickBot="1" x14ac:dyDescent="0.3">
      <c r="A32" s="22" t="s">
        <v>38</v>
      </c>
      <c r="B32" s="23" t="s">
        <v>39</v>
      </c>
      <c r="C32" s="23" t="s">
        <v>40</v>
      </c>
      <c r="D32" s="24">
        <v>134084.10999999999</v>
      </c>
      <c r="E32" s="24">
        <v>134101.39000000001</v>
      </c>
      <c r="F32" s="25" t="s">
        <v>77</v>
      </c>
    </row>
    <row r="33" spans="1:6" ht="40.5" customHeight="1" thickBot="1" x14ac:dyDescent="0.3">
      <c r="A33" s="22" t="s">
        <v>41</v>
      </c>
      <c r="B33" s="23"/>
      <c r="C33" s="23" t="s">
        <v>42</v>
      </c>
      <c r="D33" s="23"/>
      <c r="E33" s="23"/>
      <c r="F33" s="25"/>
    </row>
    <row r="34" spans="1:6" ht="57.75" customHeight="1" thickBot="1" x14ac:dyDescent="0.3">
      <c r="A34" s="22" t="s">
        <v>43</v>
      </c>
      <c r="B34" s="23"/>
      <c r="C34" s="23" t="s">
        <v>44</v>
      </c>
      <c r="D34" s="23"/>
      <c r="E34" s="23"/>
      <c r="F34" s="25"/>
    </row>
    <row r="35" spans="1:6" ht="30.75" customHeight="1" thickBot="1" x14ac:dyDescent="0.3">
      <c r="A35" s="22" t="s">
        <v>45</v>
      </c>
      <c r="B35" s="23"/>
      <c r="C35" s="23" t="s">
        <v>46</v>
      </c>
      <c r="D35" s="23"/>
      <c r="E35" s="23"/>
      <c r="F35" s="25"/>
    </row>
    <row r="36" spans="1:6" ht="30.75" thickBot="1" x14ac:dyDescent="0.3">
      <c r="A36" s="22" t="s">
        <v>47</v>
      </c>
      <c r="B36" s="23"/>
      <c r="C36" s="23" t="s">
        <v>48</v>
      </c>
      <c r="D36" s="23"/>
      <c r="E36" s="23"/>
      <c r="F36" s="25"/>
    </row>
    <row r="37" spans="1:6" ht="30.75" thickBot="1" x14ac:dyDescent="0.3">
      <c r="A37" s="22" t="s">
        <v>49</v>
      </c>
      <c r="B37" s="23"/>
      <c r="C37" s="23" t="s">
        <v>50</v>
      </c>
      <c r="D37" s="23"/>
      <c r="E37" s="23"/>
      <c r="F37" s="25"/>
    </row>
    <row r="38" spans="1:6" ht="34.5" customHeight="1" thickBot="1" x14ac:dyDescent="0.3">
      <c r="A38" s="22" t="s">
        <v>51</v>
      </c>
      <c r="B38" s="23"/>
      <c r="C38" s="23" t="s">
        <v>52</v>
      </c>
      <c r="D38" s="23"/>
      <c r="E38" s="23"/>
      <c r="F38" s="25"/>
    </row>
    <row r="39" spans="1:6" ht="37.5" customHeight="1" thickBot="1" x14ac:dyDescent="0.3">
      <c r="A39" s="22" t="s">
        <v>53</v>
      </c>
      <c r="B39" s="23"/>
      <c r="C39" s="23" t="s">
        <v>54</v>
      </c>
      <c r="D39" s="23"/>
      <c r="E39" s="23"/>
      <c r="F39" s="25"/>
    </row>
    <row r="40" spans="1:6" ht="35.25" customHeight="1" thickBot="1" x14ac:dyDescent="0.3">
      <c r="A40" s="22" t="s">
        <v>55</v>
      </c>
      <c r="B40" s="23" t="s">
        <v>56</v>
      </c>
      <c r="C40" s="23" t="s">
        <v>57</v>
      </c>
      <c r="D40" s="24">
        <v>123416.9</v>
      </c>
      <c r="E40" s="24">
        <v>143426.48000000001</v>
      </c>
      <c r="F40" s="25" t="s">
        <v>58</v>
      </c>
    </row>
    <row r="41" spans="1:6" ht="40.5" customHeight="1" thickBot="1" x14ac:dyDescent="0.3">
      <c r="A41" s="22" t="s">
        <v>59</v>
      </c>
      <c r="B41" s="23" t="s">
        <v>60</v>
      </c>
      <c r="C41" s="23" t="s">
        <v>61</v>
      </c>
      <c r="D41" s="24">
        <v>138634.32999999999</v>
      </c>
      <c r="E41" s="24">
        <v>238637.18</v>
      </c>
      <c r="F41" s="25" t="s">
        <v>78</v>
      </c>
    </row>
    <row r="42" spans="1:6" ht="50.25" customHeight="1" thickBot="1" x14ac:dyDescent="0.3">
      <c r="A42" s="22" t="s">
        <v>66</v>
      </c>
      <c r="B42" s="23"/>
      <c r="C42" s="23" t="s">
        <v>67</v>
      </c>
      <c r="D42" s="24"/>
      <c r="E42" s="24"/>
      <c r="F42" s="25"/>
    </row>
    <row r="43" spans="1:6" ht="36.75" customHeight="1" thickBot="1" x14ac:dyDescent="0.3">
      <c r="A43" s="22" t="s">
        <v>68</v>
      </c>
      <c r="B43" s="23" t="s">
        <v>62</v>
      </c>
      <c r="C43" s="23" t="s">
        <v>63</v>
      </c>
      <c r="D43" s="24">
        <v>54367.15</v>
      </c>
      <c r="E43" s="24">
        <v>79380.820000000007</v>
      </c>
      <c r="F43" s="25" t="s">
        <v>79</v>
      </c>
    </row>
    <row r="44" spans="1:6" ht="15.75" x14ac:dyDescent="0.25">
      <c r="A44" s="26"/>
      <c r="B44" s="29"/>
      <c r="C44" s="29"/>
      <c r="D44" s="29"/>
      <c r="E44" s="29"/>
      <c r="F44" s="29"/>
    </row>
    <row r="45" spans="1:6" ht="15.75" x14ac:dyDescent="0.25">
      <c r="A45" s="27"/>
      <c r="B45" s="29"/>
      <c r="C45" s="29"/>
      <c r="D45" s="29"/>
      <c r="E45" s="29"/>
      <c r="F45" s="29"/>
    </row>
  </sheetData>
  <mergeCells count="27">
    <mergeCell ref="A9:B9"/>
    <mergeCell ref="A1:D1"/>
    <mergeCell ref="A5:B5"/>
    <mergeCell ref="A6:B6"/>
    <mergeCell ref="A7:B7"/>
    <mergeCell ref="A8:B8"/>
    <mergeCell ref="A23:B23"/>
    <mergeCell ref="A10:B10"/>
    <mergeCell ref="A11:B11"/>
    <mergeCell ref="A12:B12"/>
    <mergeCell ref="A13:B13"/>
    <mergeCell ref="A14:B14"/>
    <mergeCell ref="A15:B15"/>
    <mergeCell ref="A16:B16"/>
    <mergeCell ref="A17:B17"/>
    <mergeCell ref="A19:A21"/>
    <mergeCell ref="B19:B21"/>
    <mergeCell ref="A22:B22"/>
    <mergeCell ref="E27:E28"/>
    <mergeCell ref="F27:F28"/>
    <mergeCell ref="A24:B24"/>
    <mergeCell ref="A25:B25"/>
    <mergeCell ref="A26:D26"/>
    <mergeCell ref="A27:A28"/>
    <mergeCell ref="B27:B28"/>
    <mergeCell ref="C27:C28"/>
    <mergeCell ref="D27:D28"/>
  </mergeCells>
  <pageMargins left="0.7" right="0.7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Oehlbeck</dc:creator>
  <cp:lastModifiedBy>Kim Oehlbeck</cp:lastModifiedBy>
  <cp:lastPrinted>2022-04-19T18:36:06Z</cp:lastPrinted>
  <dcterms:created xsi:type="dcterms:W3CDTF">2022-04-13T12:58:56Z</dcterms:created>
  <dcterms:modified xsi:type="dcterms:W3CDTF">2022-04-20T14:54:58Z</dcterms:modified>
</cp:coreProperties>
</file>